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D Portable Brain\WPAGC\Performances\2019\"/>
    </mc:Choice>
  </mc:AlternateContent>
  <xr:revisionPtr revIDLastSave="0" documentId="13_ncr:1_{41607343-BBC4-41C8-AB35-FEF07BE45038}" xr6:coauthVersionLast="45" xr6:coauthVersionMax="45" xr10:uidLastSave="{00000000-0000-0000-0000-000000000000}"/>
  <bookViews>
    <workbookView xWindow="-26616" yWindow="-4368" windowWidth="23880" windowHeight="1550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5" i="1" l="1"/>
  <c r="O70" i="1"/>
  <c r="O69" i="1"/>
  <c r="O72" i="1" l="1"/>
  <c r="O71" i="1"/>
  <c r="O73" i="1" l="1"/>
  <c r="O76" i="1" s="1"/>
  <c r="O74" i="1"/>
  <c r="O75" i="1" l="1"/>
</calcChain>
</file>

<file path=xl/sharedStrings.xml><?xml version="1.0" encoding="utf-8"?>
<sst xmlns="http://schemas.openxmlformats.org/spreadsheetml/2006/main" count="630" uniqueCount="161">
  <si>
    <t>Date</t>
  </si>
  <si>
    <t xml:space="preserve">Assembly </t>
  </si>
  <si>
    <t>Event</t>
  </si>
  <si>
    <t>Tux</t>
  </si>
  <si>
    <t>Blazer</t>
  </si>
  <si>
    <t>Cost</t>
  </si>
  <si>
    <t>Guests</t>
  </si>
  <si>
    <t>Golf</t>
  </si>
  <si>
    <t>Location</t>
  </si>
  <si>
    <t>N</t>
  </si>
  <si>
    <t>Y</t>
  </si>
  <si>
    <t>None</t>
  </si>
  <si>
    <t>Suit</t>
  </si>
  <si>
    <t>Notes</t>
  </si>
  <si>
    <t>TBD</t>
  </si>
  <si>
    <t>Program Notes</t>
  </si>
  <si>
    <t>CONFIRMED</t>
  </si>
  <si>
    <t>K of C, 5115 Little Falls Road</t>
  </si>
  <si>
    <t>1300</t>
  </si>
  <si>
    <t>REHEARSAL</t>
  </si>
  <si>
    <t>Patriot Colony Concert</t>
  </si>
  <si>
    <t>Williamsburg, VA</t>
  </si>
  <si>
    <t>1230</t>
  </si>
  <si>
    <t>SSB, AFM, VNM, WWI, POW, PG, BH, TOF, WPATC, GBTUSA</t>
  </si>
  <si>
    <t>1600</t>
  </si>
  <si>
    <t>Heritage Hunt Founders Day</t>
  </si>
  <si>
    <t>Heritage Hunt Gold Club</t>
  </si>
  <si>
    <t>INCLEMENT WEATHER DATE IS 3/16</t>
  </si>
  <si>
    <t>1730 for Loose Cannons, soloists and quartets to work with Nancy</t>
  </si>
  <si>
    <t>0700</t>
  </si>
  <si>
    <t>American Concourse, National AP</t>
  </si>
  <si>
    <t>Bring parking ticket</t>
  </si>
  <si>
    <t>AFM, GBA, WWII (S), LD, OBOAT, etc.</t>
  </si>
  <si>
    <t>1000</t>
  </si>
  <si>
    <t>Faith and Freedom</t>
  </si>
  <si>
    <t>Potomac Presbyterian</t>
  </si>
  <si>
    <t>Army Birthday</t>
  </si>
  <si>
    <t>1700</t>
  </si>
  <si>
    <t>Concert</t>
  </si>
  <si>
    <t>Ashby Ponds, VA</t>
  </si>
  <si>
    <t>Memory Day</t>
  </si>
  <si>
    <t>Vietnam Memorial</t>
  </si>
  <si>
    <t>NMIF</t>
  </si>
  <si>
    <t>Honor Flights (Indianapolis, West Palm Beach, Newburgh)</t>
  </si>
  <si>
    <t>Honor Flights (Charlotte, West Palm Beach, White Plains)</t>
  </si>
  <si>
    <t>Honor Flights (Columbus, Syracuse, Lexington)</t>
  </si>
  <si>
    <t>McLean Hilton</t>
  </si>
  <si>
    <t>?</t>
  </si>
  <si>
    <t>1800</t>
  </si>
  <si>
    <t>0830</t>
  </si>
  <si>
    <t>Honor Sing Richard Kramer '65</t>
  </si>
  <si>
    <t>Admin Building Arlington Cemetery</t>
  </si>
  <si>
    <t>Reception at Fort Myer Club at approx 1030</t>
  </si>
  <si>
    <t>Graveside only:  AM</t>
  </si>
  <si>
    <t>1130</t>
  </si>
  <si>
    <t>Vietnam Recognition Day</t>
  </si>
  <si>
    <t>Mission BBQ Chantilly, VA</t>
  </si>
  <si>
    <t>Free BBQ Sandwiches</t>
  </si>
  <si>
    <t>SSB, VNM (Tentative), GBTUSA</t>
  </si>
  <si>
    <t>Honor Sing for WWII LTC Watkins</t>
  </si>
  <si>
    <t>St. John Episcopal Church, McLean, VA</t>
  </si>
  <si>
    <t>Special Octet for this one!  Thanks Loose Cannons</t>
  </si>
  <si>
    <t>SSB, MOTL</t>
  </si>
  <si>
    <t>1030</t>
  </si>
  <si>
    <t>Honor Sing Crosby E. Saint '58</t>
  </si>
  <si>
    <t xml:space="preserve">Old Chapel Fort Myer </t>
  </si>
  <si>
    <t>MOTL; AM</t>
  </si>
  <si>
    <t>1215</t>
  </si>
  <si>
    <t>Honor Sing Edward "Woodie" Collins  '72</t>
  </si>
  <si>
    <t>0900</t>
  </si>
  <si>
    <t>Class of 1969 VN Honor</t>
  </si>
  <si>
    <t>VN Veterans Memorial</t>
  </si>
  <si>
    <t>SSB, AFM, TOF, WWII, GBTUSA, WPATC</t>
  </si>
  <si>
    <t>Dinner at Seasons 52 Tysons I dutch treat</t>
  </si>
  <si>
    <t>MOTL, AFM, SHEN, WWII (L)</t>
  </si>
  <si>
    <t>1200</t>
  </si>
  <si>
    <t>Ambassador Moorefield Farewell</t>
  </si>
  <si>
    <t>The Mark Center, 4800 Mark Center Drive, Alexandria, VA</t>
  </si>
  <si>
    <t>Reception to follow 1300-1345 ceremony performance;  DIRECTIONS ON MINIORD</t>
  </si>
  <si>
    <t>SSB. LD, GBA</t>
  </si>
  <si>
    <t>MISSION BBQ Chantilly</t>
  </si>
  <si>
    <t>Free sandwiches for performers</t>
  </si>
  <si>
    <t>CONFIRMED!!</t>
  </si>
  <si>
    <t>SSB, AGR, PG, GBTUSA WPATC</t>
  </si>
  <si>
    <t>1630</t>
  </si>
  <si>
    <t>National Anthem at Nationals</t>
  </si>
  <si>
    <t>Nationals Ballpark, DC</t>
  </si>
  <si>
    <t>$44 w/$10 comped food</t>
  </si>
  <si>
    <t>Blazers for the sing over golf shirts</t>
  </si>
  <si>
    <t>SSB, possibly GBA</t>
  </si>
  <si>
    <t>1830</t>
  </si>
  <si>
    <t>Honor Sing Lonnie Adams '69</t>
  </si>
  <si>
    <t>Honor Sing MG George Rebh '43</t>
  </si>
  <si>
    <t>Knights of Columbus Christmas Party</t>
  </si>
  <si>
    <t>Knights of Columbus</t>
  </si>
  <si>
    <t>1900</t>
  </si>
  <si>
    <t>Knights of Columbus Flag Retirement</t>
  </si>
  <si>
    <t>Holy Spirit School Gymnasium, 8800 Braddock Road, Annandale, VA  22003.</t>
  </si>
  <si>
    <t>OKTOBERFEST</t>
  </si>
  <si>
    <t>Euro Bistro, 314 Elden St, Herndon, VA</t>
  </si>
  <si>
    <t>$40 per person plus drinks</t>
  </si>
  <si>
    <t>WPAGC Oktoberfest Songbook  All singalong.</t>
  </si>
  <si>
    <t>Honor Flights (FL, KY)</t>
  </si>
  <si>
    <t>Honor Flights (NY, FL)</t>
  </si>
  <si>
    <t>Honor Flights (WV, IN, WI)</t>
  </si>
  <si>
    <t>Honor Sing LTG (Ret) Tom Vandal '82</t>
  </si>
  <si>
    <t xml:space="preserve">Arlington Admin Building </t>
  </si>
  <si>
    <t>AM graveside</t>
  </si>
  <si>
    <t>Honor Flights (OH, KY)</t>
  </si>
  <si>
    <t>Honor Flights (FL, FL, KY)</t>
  </si>
  <si>
    <t>Mercy Medical Angels Gala</t>
  </si>
  <si>
    <t>Loose Cannon Sing</t>
  </si>
  <si>
    <t xml:space="preserve">BG Burteshaw "Celebration of Life"  </t>
  </si>
  <si>
    <t>Congressional Golf Club, Potomac, MD</t>
  </si>
  <si>
    <t>SSB, AFM, VNM, WWII, SHEN, PG, BH, TOF, WPATC, GBTUSA (Note Changes)</t>
  </si>
  <si>
    <t xml:space="preserve">Veterans Day Concert </t>
  </si>
  <si>
    <t>AFM, GBTUSA, THIS LAND IS MY LAND, ETC.</t>
  </si>
  <si>
    <t>1730</t>
  </si>
  <si>
    <t>JV DRESS REHEARSAL</t>
  </si>
  <si>
    <t>IN COSTUME</t>
  </si>
  <si>
    <t>JV Performance at 7 PM</t>
  </si>
  <si>
    <t>JV Performance at 2 PM</t>
  </si>
  <si>
    <t>Honor Sing Dan Speilman '65</t>
  </si>
  <si>
    <t>Old Fort Myer Chapel</t>
  </si>
  <si>
    <t>1400</t>
  </si>
  <si>
    <t>SURPRISE Birthday for a Tuskegee Airman</t>
  </si>
  <si>
    <t>College Park AP</t>
  </si>
  <si>
    <t>AFM, WWII (L), GBTUSA</t>
  </si>
  <si>
    <t>0815</t>
  </si>
  <si>
    <t>Honor Sing LTG (Ret) Tom Carney '63</t>
  </si>
  <si>
    <t>Honor Sing Steve Darrah '65</t>
  </si>
  <si>
    <t>Hilton Tysons Corner, 7920 Jones Branch Dr. McLean, VA</t>
  </si>
  <si>
    <t>SSB, AFM, BOTW, GBTUSA, WPATC</t>
  </si>
  <si>
    <t>2000</t>
  </si>
  <si>
    <t>CAUSE  (LOOSE CANNONS ONLY)</t>
  </si>
  <si>
    <t>Army Navy Golf Club, 1700 Army Navy Drive, Arlington</t>
  </si>
  <si>
    <t>Rachel Carson Middle School,13618 McLearan Road, Herndon, VA 20171</t>
  </si>
  <si>
    <t>Rock Ridge High School, 43460 Loudoun Reserve Dr., Ashburn, VA</t>
  </si>
  <si>
    <t>TOF, VNM, JV, JVF, GBTUSA</t>
  </si>
  <si>
    <t>CONFIRMED:  LOOSE CANNONS ONLY</t>
  </si>
  <si>
    <t>Honor Sing William Burdeshaw '53</t>
  </si>
  <si>
    <t>American Valor Awards</t>
  </si>
  <si>
    <t>Omni Shoreham Hotel</t>
  </si>
  <si>
    <t xml:space="preserve">None </t>
  </si>
  <si>
    <t>Boxed meal available</t>
  </si>
  <si>
    <t>AFM, TOF, GBTUSA, GOF</t>
  </si>
  <si>
    <t>R</t>
  </si>
  <si>
    <t>C</t>
  </si>
  <si>
    <t>HS</t>
  </si>
  <si>
    <t>HF</t>
  </si>
  <si>
    <t>S</t>
  </si>
  <si>
    <t>LC</t>
  </si>
  <si>
    <t>P</t>
  </si>
  <si>
    <t>Jefferson Sunrise</t>
  </si>
  <si>
    <t>Happy Birthday Oldest Grad COL Renola '40</t>
  </si>
  <si>
    <t>HB, AM, OBOAT</t>
  </si>
  <si>
    <t>HB</t>
  </si>
  <si>
    <t>1330</t>
  </si>
  <si>
    <t>Mass/Honor Sing Janice Brintnall</t>
  </si>
  <si>
    <t>Nativity Catholic Church</t>
  </si>
  <si>
    <t>AB, Amazing Grace (LC),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</si>
</sst>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textRotation="90" wrapText="1"/>
    </xf>
    <xf numFmtId="14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164" fontId="1" fillId="0" borderId="0" xfId="0" applyNumberFormat="1" applyFont="1" applyAlignment="1">
      <alignment horizontal="centerContinuous" wrapText="1"/>
    </xf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tabSelected="1" showRuler="0" zoomScaleNormal="100" workbookViewId="0">
      <pane xSplit="1" ySplit="1" topLeftCell="B3" activePane="bottomRight" state="frozen"/>
      <selection pane="topRight" activeCell="B1" sqref="B1"/>
      <selection pane="bottomLeft" activeCell="A3" sqref="A3"/>
      <selection pane="bottomRight" activeCell="Q11" sqref="Q11"/>
    </sheetView>
  </sheetViews>
  <sheetFormatPr defaultColWidth="9.109375" defaultRowHeight="13.8" x14ac:dyDescent="0.25"/>
  <cols>
    <col min="1" max="1" width="11.88671875" style="3" customWidth="1"/>
    <col min="2" max="2" width="10.109375" style="7" customWidth="1"/>
    <col min="3" max="4" width="26" style="5" customWidth="1"/>
    <col min="5" max="8" width="3.33203125" style="2" customWidth="1"/>
    <col min="9" max="9" width="10.88671875" style="5" customWidth="1"/>
    <col min="10" max="10" width="5.88671875" style="2" customWidth="1"/>
    <col min="11" max="11" width="24.44140625" style="5" customWidth="1"/>
    <col min="12" max="12" width="21.6640625" style="5" customWidth="1"/>
    <col min="13" max="13" width="4.88671875" style="2" customWidth="1"/>
    <col min="14" max="16384" width="9.109375" style="2"/>
  </cols>
  <sheetData>
    <row r="1" spans="1:15" x14ac:dyDescent="0.25">
      <c r="A1" s="20">
        <v>43485</v>
      </c>
      <c r="B1" s="6"/>
      <c r="C1" s="8"/>
      <c r="D1" s="8"/>
      <c r="E1" s="1"/>
      <c r="F1" s="1"/>
      <c r="G1" s="1"/>
      <c r="H1" s="1"/>
      <c r="I1" s="8"/>
      <c r="J1" s="1"/>
      <c r="K1" s="8"/>
      <c r="L1" s="8"/>
    </row>
    <row r="2" spans="1:15" ht="36.6" x14ac:dyDescent="0.25">
      <c r="A2" s="14" t="s">
        <v>0</v>
      </c>
      <c r="B2" s="15" t="s">
        <v>1</v>
      </c>
      <c r="C2" s="9" t="s">
        <v>2</v>
      </c>
      <c r="D2" s="9" t="s">
        <v>8</v>
      </c>
      <c r="E2" s="16" t="s">
        <v>3</v>
      </c>
      <c r="F2" s="16" t="s">
        <v>12</v>
      </c>
      <c r="G2" s="16" t="s">
        <v>4</v>
      </c>
      <c r="H2" s="16" t="s">
        <v>7</v>
      </c>
      <c r="I2" s="16" t="s">
        <v>5</v>
      </c>
      <c r="J2" s="16" t="s">
        <v>6</v>
      </c>
      <c r="K2" s="9" t="s">
        <v>13</v>
      </c>
      <c r="L2" s="10" t="s">
        <v>15</v>
      </c>
    </row>
    <row r="3" spans="1:15" ht="41.4" x14ac:dyDescent="0.25">
      <c r="A3" s="11">
        <v>43486</v>
      </c>
      <c r="B3" s="12">
        <v>1830</v>
      </c>
      <c r="C3" s="4" t="s">
        <v>19</v>
      </c>
      <c r="D3" s="4" t="s">
        <v>17</v>
      </c>
      <c r="E3" s="4"/>
      <c r="F3" s="4"/>
      <c r="G3" s="4"/>
      <c r="H3" s="4"/>
      <c r="I3" s="4"/>
      <c r="J3" s="4"/>
      <c r="K3" s="4" t="s">
        <v>28</v>
      </c>
      <c r="L3" s="13"/>
      <c r="O3" s="2" t="s">
        <v>146</v>
      </c>
    </row>
    <row r="4" spans="1:15" ht="41.4" x14ac:dyDescent="0.25">
      <c r="A4" s="11">
        <v>43500</v>
      </c>
      <c r="B4" s="12">
        <v>1830</v>
      </c>
      <c r="C4" s="4" t="s">
        <v>19</v>
      </c>
      <c r="D4" s="4" t="s">
        <v>17</v>
      </c>
      <c r="E4" s="4"/>
      <c r="F4" s="4"/>
      <c r="G4" s="4"/>
      <c r="H4" s="4"/>
      <c r="I4" s="4"/>
      <c r="J4" s="4"/>
      <c r="K4" s="4" t="s">
        <v>28</v>
      </c>
      <c r="L4" s="13"/>
      <c r="O4" s="2" t="s">
        <v>146</v>
      </c>
    </row>
    <row r="5" spans="1:15" ht="55.2" x14ac:dyDescent="0.25">
      <c r="A5" s="21">
        <v>43512</v>
      </c>
      <c r="B5" s="12" t="s">
        <v>22</v>
      </c>
      <c r="C5" s="4" t="s">
        <v>20</v>
      </c>
      <c r="D5" s="4" t="s">
        <v>21</v>
      </c>
      <c r="E5" s="4" t="s">
        <v>9</v>
      </c>
      <c r="F5" s="4" t="s">
        <v>9</v>
      </c>
      <c r="G5" s="4" t="s">
        <v>10</v>
      </c>
      <c r="H5" s="4" t="s">
        <v>9</v>
      </c>
      <c r="I5" s="4" t="s">
        <v>11</v>
      </c>
      <c r="J5" s="4" t="s">
        <v>10</v>
      </c>
      <c r="K5" s="10" t="s">
        <v>27</v>
      </c>
      <c r="L5" s="13" t="s">
        <v>23</v>
      </c>
      <c r="O5" s="2" t="s">
        <v>147</v>
      </c>
    </row>
    <row r="6" spans="1:15" ht="41.4" x14ac:dyDescent="0.25">
      <c r="A6" s="11">
        <v>43514</v>
      </c>
      <c r="B6" s="12">
        <v>1830</v>
      </c>
      <c r="C6" s="4" t="s">
        <v>19</v>
      </c>
      <c r="D6" s="4" t="s">
        <v>17</v>
      </c>
      <c r="E6" s="4"/>
      <c r="F6" s="4"/>
      <c r="G6" s="4"/>
      <c r="H6" s="4"/>
      <c r="I6" s="4"/>
      <c r="J6" s="4"/>
      <c r="K6" s="4" t="s">
        <v>28</v>
      </c>
      <c r="L6" s="13"/>
      <c r="O6" s="2" t="s">
        <v>146</v>
      </c>
    </row>
    <row r="7" spans="1:15" ht="27.6" x14ac:dyDescent="0.25">
      <c r="A7" s="11">
        <v>43522</v>
      </c>
      <c r="B7" s="12" t="s">
        <v>49</v>
      </c>
      <c r="C7" s="4" t="s">
        <v>50</v>
      </c>
      <c r="D7" s="4" t="s">
        <v>51</v>
      </c>
      <c r="E7" s="4" t="s">
        <v>9</v>
      </c>
      <c r="F7" s="4" t="s">
        <v>10</v>
      </c>
      <c r="G7" s="4" t="s">
        <v>9</v>
      </c>
      <c r="H7" s="4" t="s">
        <v>9</v>
      </c>
      <c r="I7" s="4" t="s">
        <v>11</v>
      </c>
      <c r="J7" s="4" t="s">
        <v>10</v>
      </c>
      <c r="K7" s="4" t="s">
        <v>52</v>
      </c>
      <c r="L7" s="13" t="s">
        <v>53</v>
      </c>
      <c r="O7" s="2" t="s">
        <v>148</v>
      </c>
    </row>
    <row r="8" spans="1:15" ht="41.4" x14ac:dyDescent="0.25">
      <c r="A8" s="11">
        <v>43528</v>
      </c>
      <c r="B8" s="12">
        <v>1830</v>
      </c>
      <c r="C8" s="4" t="s">
        <v>19</v>
      </c>
      <c r="D8" s="4" t="s">
        <v>17</v>
      </c>
      <c r="E8" s="4"/>
      <c r="F8" s="4"/>
      <c r="G8" s="4"/>
      <c r="H8" s="4"/>
      <c r="I8" s="4"/>
      <c r="J8" s="4"/>
      <c r="K8" s="4" t="s">
        <v>28</v>
      </c>
      <c r="L8" s="13"/>
      <c r="O8" s="2" t="s">
        <v>146</v>
      </c>
    </row>
    <row r="9" spans="1:15" x14ac:dyDescent="0.25">
      <c r="A9" s="17">
        <v>43534</v>
      </c>
      <c r="B9" s="18" t="s">
        <v>24</v>
      </c>
      <c r="C9" s="4" t="s">
        <v>25</v>
      </c>
      <c r="D9" s="4" t="s">
        <v>26</v>
      </c>
      <c r="E9" s="19" t="s">
        <v>9</v>
      </c>
      <c r="F9" s="19" t="s">
        <v>9</v>
      </c>
      <c r="G9" s="19" t="s">
        <v>10</v>
      </c>
      <c r="H9" s="19" t="s">
        <v>9</v>
      </c>
      <c r="I9" s="4" t="s">
        <v>14</v>
      </c>
      <c r="J9" s="19" t="s">
        <v>10</v>
      </c>
      <c r="K9" s="10" t="s">
        <v>16</v>
      </c>
      <c r="L9" s="4" t="s">
        <v>14</v>
      </c>
      <c r="O9" s="2" t="s">
        <v>147</v>
      </c>
    </row>
    <row r="10" spans="1:15" ht="41.4" x14ac:dyDescent="0.25">
      <c r="A10" s="11">
        <v>43542</v>
      </c>
      <c r="B10" s="12">
        <v>1830</v>
      </c>
      <c r="C10" s="4" t="s">
        <v>19</v>
      </c>
      <c r="D10" s="4" t="s">
        <v>17</v>
      </c>
      <c r="E10" s="4"/>
      <c r="F10" s="4"/>
      <c r="G10" s="4"/>
      <c r="H10" s="4"/>
      <c r="I10" s="4"/>
      <c r="J10" s="4"/>
      <c r="K10" s="4" t="s">
        <v>28</v>
      </c>
      <c r="L10" s="13"/>
      <c r="O10" s="2" t="s">
        <v>146</v>
      </c>
    </row>
    <row r="11" spans="1:15" ht="27.6" x14ac:dyDescent="0.25">
      <c r="A11" s="11">
        <v>43547</v>
      </c>
      <c r="B11" s="12" t="s">
        <v>33</v>
      </c>
      <c r="C11" s="4" t="s">
        <v>59</v>
      </c>
      <c r="D11" s="4" t="s">
        <v>60</v>
      </c>
      <c r="E11" s="4" t="s">
        <v>9</v>
      </c>
      <c r="F11" s="4" t="s">
        <v>9</v>
      </c>
      <c r="G11" s="4" t="s">
        <v>10</v>
      </c>
      <c r="H11" s="4" t="s">
        <v>9</v>
      </c>
      <c r="I11" s="4" t="s">
        <v>11</v>
      </c>
      <c r="J11" s="4" t="s">
        <v>10</v>
      </c>
      <c r="K11" s="10" t="s">
        <v>61</v>
      </c>
      <c r="L11" s="13" t="s">
        <v>62</v>
      </c>
      <c r="O11" s="2" t="s">
        <v>148</v>
      </c>
    </row>
    <row r="12" spans="1:15" ht="27.6" x14ac:dyDescent="0.25">
      <c r="A12" s="11">
        <v>43553</v>
      </c>
      <c r="B12" s="12" t="s">
        <v>54</v>
      </c>
      <c r="C12" s="4" t="s">
        <v>55</v>
      </c>
      <c r="D12" s="4" t="s">
        <v>56</v>
      </c>
      <c r="E12" s="4" t="s">
        <v>9</v>
      </c>
      <c r="F12" s="4" t="s">
        <v>9</v>
      </c>
      <c r="G12" s="4" t="s">
        <v>10</v>
      </c>
      <c r="H12" s="4" t="s">
        <v>9</v>
      </c>
      <c r="I12" s="4" t="s">
        <v>11</v>
      </c>
      <c r="J12" s="4" t="s">
        <v>10</v>
      </c>
      <c r="K12" s="4" t="s">
        <v>57</v>
      </c>
      <c r="L12" s="13" t="s">
        <v>58</v>
      </c>
      <c r="O12" s="2" t="s">
        <v>147</v>
      </c>
    </row>
    <row r="13" spans="1:15" ht="41.4" x14ac:dyDescent="0.25">
      <c r="A13" s="11">
        <v>43556</v>
      </c>
      <c r="B13" s="12">
        <v>1830</v>
      </c>
      <c r="C13" s="4" t="s">
        <v>19</v>
      </c>
      <c r="D13" s="4" t="s">
        <v>17</v>
      </c>
      <c r="E13" s="4"/>
      <c r="F13" s="4"/>
      <c r="G13" s="4"/>
      <c r="H13" s="4"/>
      <c r="I13" s="4"/>
      <c r="J13" s="4"/>
      <c r="K13" s="4" t="s">
        <v>28</v>
      </c>
      <c r="L13" s="13"/>
      <c r="O13" s="2" t="s">
        <v>146</v>
      </c>
    </row>
    <row r="14" spans="1:15" ht="27.6" x14ac:dyDescent="0.25">
      <c r="A14" s="17">
        <v>43568</v>
      </c>
      <c r="B14" s="18" t="s">
        <v>29</v>
      </c>
      <c r="C14" s="4" t="s">
        <v>43</v>
      </c>
      <c r="D14" s="4" t="s">
        <v>30</v>
      </c>
      <c r="E14" s="19" t="s">
        <v>9</v>
      </c>
      <c r="F14" s="19" t="s">
        <v>9</v>
      </c>
      <c r="G14" s="19" t="s">
        <v>10</v>
      </c>
      <c r="H14" s="19" t="s">
        <v>9</v>
      </c>
      <c r="I14" s="4" t="s">
        <v>11</v>
      </c>
      <c r="J14" s="19" t="s">
        <v>10</v>
      </c>
      <c r="K14" s="4" t="s">
        <v>31</v>
      </c>
      <c r="L14" s="4" t="s">
        <v>32</v>
      </c>
      <c r="O14" s="2" t="s">
        <v>149</v>
      </c>
    </row>
    <row r="15" spans="1:15" ht="41.4" x14ac:dyDescent="0.25">
      <c r="A15" s="11">
        <v>43570</v>
      </c>
      <c r="B15" s="12">
        <v>1830</v>
      </c>
      <c r="C15" s="4" t="s">
        <v>19</v>
      </c>
      <c r="D15" s="4" t="s">
        <v>17</v>
      </c>
      <c r="E15" s="4"/>
      <c r="F15" s="4"/>
      <c r="G15" s="4"/>
      <c r="H15" s="4"/>
      <c r="I15" s="4"/>
      <c r="J15" s="4"/>
      <c r="K15" s="4" t="s">
        <v>28</v>
      </c>
      <c r="L15" s="13"/>
      <c r="O15" s="2" t="s">
        <v>146</v>
      </c>
    </row>
    <row r="16" spans="1:15" ht="27.6" x14ac:dyDescent="0.25">
      <c r="A16" s="17">
        <v>43582</v>
      </c>
      <c r="B16" s="18" t="s">
        <v>29</v>
      </c>
      <c r="C16" s="4" t="s">
        <v>45</v>
      </c>
      <c r="D16" s="4" t="s">
        <v>30</v>
      </c>
      <c r="E16" s="19" t="s">
        <v>9</v>
      </c>
      <c r="F16" s="19" t="s">
        <v>9</v>
      </c>
      <c r="G16" s="19" t="s">
        <v>10</v>
      </c>
      <c r="H16" s="19" t="s">
        <v>9</v>
      </c>
      <c r="I16" s="4" t="s">
        <v>11</v>
      </c>
      <c r="J16" s="19" t="s">
        <v>10</v>
      </c>
      <c r="K16" s="4" t="s">
        <v>31</v>
      </c>
      <c r="L16" s="4" t="s">
        <v>32</v>
      </c>
      <c r="O16" s="2" t="s">
        <v>149</v>
      </c>
    </row>
    <row r="17" spans="1:15" ht="41.4" x14ac:dyDescent="0.25">
      <c r="A17" s="11">
        <v>43584</v>
      </c>
      <c r="B17" s="12">
        <v>1830</v>
      </c>
      <c r="C17" s="4" t="s">
        <v>19</v>
      </c>
      <c r="D17" s="4" t="s">
        <v>17</v>
      </c>
      <c r="E17" s="4"/>
      <c r="F17" s="4"/>
      <c r="G17" s="4"/>
      <c r="H17" s="4"/>
      <c r="I17" s="4"/>
      <c r="J17" s="4"/>
      <c r="K17" s="4" t="s">
        <v>28</v>
      </c>
      <c r="L17" s="13"/>
      <c r="O17" s="2" t="s">
        <v>146</v>
      </c>
    </row>
    <row r="18" spans="1:15" ht="41.4" x14ac:dyDescent="0.25">
      <c r="A18" s="11">
        <v>43591</v>
      </c>
      <c r="B18" s="12">
        <v>1830</v>
      </c>
      <c r="C18" s="4" t="s">
        <v>19</v>
      </c>
      <c r="D18" s="4" t="s">
        <v>17</v>
      </c>
      <c r="E18" s="4"/>
      <c r="F18" s="4"/>
      <c r="G18" s="4"/>
      <c r="H18" s="4"/>
      <c r="I18" s="4"/>
      <c r="J18" s="4"/>
      <c r="K18" s="4" t="s">
        <v>28</v>
      </c>
      <c r="L18" s="13"/>
      <c r="O18" s="2" t="s">
        <v>146</v>
      </c>
    </row>
    <row r="19" spans="1:15" ht="41.4" x14ac:dyDescent="0.25">
      <c r="A19" s="17">
        <v>43596</v>
      </c>
      <c r="B19" s="18" t="s">
        <v>29</v>
      </c>
      <c r="C19" s="4" t="s">
        <v>44</v>
      </c>
      <c r="D19" s="4" t="s">
        <v>30</v>
      </c>
      <c r="E19" s="19" t="s">
        <v>9</v>
      </c>
      <c r="F19" s="19" t="s">
        <v>9</v>
      </c>
      <c r="G19" s="19" t="s">
        <v>10</v>
      </c>
      <c r="H19" s="19" t="s">
        <v>9</v>
      </c>
      <c r="I19" s="4" t="s">
        <v>11</v>
      </c>
      <c r="J19" s="19" t="s">
        <v>10</v>
      </c>
      <c r="K19" s="4" t="s">
        <v>31</v>
      </c>
      <c r="L19" s="4" t="s">
        <v>32</v>
      </c>
      <c r="O19" s="2" t="s">
        <v>149</v>
      </c>
    </row>
    <row r="20" spans="1:15" ht="41.4" x14ac:dyDescent="0.25">
      <c r="A20" s="11">
        <v>43598</v>
      </c>
      <c r="B20" s="12">
        <v>1830</v>
      </c>
      <c r="C20" s="4" t="s">
        <v>19</v>
      </c>
      <c r="D20" s="4" t="s">
        <v>17</v>
      </c>
      <c r="E20" s="4"/>
      <c r="F20" s="4"/>
      <c r="G20" s="4"/>
      <c r="H20" s="4"/>
      <c r="I20" s="4"/>
      <c r="J20" s="4"/>
      <c r="K20" s="4" t="s">
        <v>28</v>
      </c>
      <c r="L20" s="13"/>
      <c r="O20" s="2" t="s">
        <v>146</v>
      </c>
    </row>
    <row r="21" spans="1:15" ht="27.6" x14ac:dyDescent="0.25">
      <c r="A21" s="11">
        <v>43599</v>
      </c>
      <c r="B21" s="12" t="s">
        <v>63</v>
      </c>
      <c r="C21" s="4" t="s">
        <v>64</v>
      </c>
      <c r="D21" s="4" t="s">
        <v>65</v>
      </c>
      <c r="E21" s="4" t="s">
        <v>9</v>
      </c>
      <c r="F21" s="4" t="s">
        <v>10</v>
      </c>
      <c r="G21" s="4" t="s">
        <v>9</v>
      </c>
      <c r="H21" s="4" t="s">
        <v>9</v>
      </c>
      <c r="I21" s="4" t="s">
        <v>11</v>
      </c>
      <c r="J21" s="4" t="s">
        <v>10</v>
      </c>
      <c r="K21" s="4" t="s">
        <v>16</v>
      </c>
      <c r="L21" s="13" t="s">
        <v>66</v>
      </c>
      <c r="O21" s="2" t="s">
        <v>148</v>
      </c>
    </row>
    <row r="22" spans="1:15" ht="55.2" x14ac:dyDescent="0.25">
      <c r="A22" s="17">
        <v>43604</v>
      </c>
      <c r="B22" s="18" t="s">
        <v>48</v>
      </c>
      <c r="C22" s="4" t="s">
        <v>42</v>
      </c>
      <c r="D22" s="4" t="s">
        <v>46</v>
      </c>
      <c r="E22" s="19" t="s">
        <v>10</v>
      </c>
      <c r="F22" s="19" t="s">
        <v>9</v>
      </c>
      <c r="G22" s="19" t="s">
        <v>9</v>
      </c>
      <c r="H22" s="19" t="s">
        <v>9</v>
      </c>
      <c r="I22" s="4" t="s">
        <v>73</v>
      </c>
      <c r="J22" s="19" t="s">
        <v>10</v>
      </c>
      <c r="K22" s="10" t="s">
        <v>16</v>
      </c>
      <c r="L22" s="4" t="s">
        <v>72</v>
      </c>
      <c r="O22" s="2" t="s">
        <v>147</v>
      </c>
    </row>
    <row r="23" spans="1:15" ht="27.6" x14ac:dyDescent="0.25">
      <c r="A23" s="11">
        <v>43611</v>
      </c>
      <c r="B23" s="12" t="s">
        <v>33</v>
      </c>
      <c r="C23" s="4" t="s">
        <v>34</v>
      </c>
      <c r="D23" s="4" t="s">
        <v>35</v>
      </c>
      <c r="E23" s="4" t="s">
        <v>9</v>
      </c>
      <c r="F23" s="4" t="s">
        <v>9</v>
      </c>
      <c r="G23" s="4" t="s">
        <v>10</v>
      </c>
      <c r="H23" s="4" t="s">
        <v>9</v>
      </c>
      <c r="I23" s="4" t="s">
        <v>11</v>
      </c>
      <c r="J23" s="4" t="s">
        <v>10</v>
      </c>
      <c r="K23" s="10" t="s">
        <v>16</v>
      </c>
      <c r="L23" s="22" t="s">
        <v>74</v>
      </c>
      <c r="O23" s="2" t="s">
        <v>147</v>
      </c>
    </row>
    <row r="24" spans="1:15" ht="41.4" x14ac:dyDescent="0.25">
      <c r="A24" s="11">
        <v>43619</v>
      </c>
      <c r="B24" s="12">
        <v>1830</v>
      </c>
      <c r="C24" s="4" t="s">
        <v>19</v>
      </c>
      <c r="D24" s="4" t="s">
        <v>17</v>
      </c>
      <c r="E24" s="4"/>
      <c r="F24" s="4"/>
      <c r="G24" s="4"/>
      <c r="H24" s="4"/>
      <c r="I24" s="4"/>
      <c r="J24" s="4"/>
      <c r="K24" s="4" t="s">
        <v>28</v>
      </c>
      <c r="L24" s="13"/>
      <c r="O24" s="2" t="s">
        <v>146</v>
      </c>
    </row>
    <row r="25" spans="1:15" ht="69" x14ac:dyDescent="0.25">
      <c r="A25" s="11">
        <v>43622</v>
      </c>
      <c r="B25" s="12" t="s">
        <v>75</v>
      </c>
      <c r="C25" s="4" t="s">
        <v>76</v>
      </c>
      <c r="D25" s="4" t="s">
        <v>77</v>
      </c>
      <c r="E25" s="4" t="s">
        <v>9</v>
      </c>
      <c r="F25" s="4" t="s">
        <v>9</v>
      </c>
      <c r="G25" s="4" t="s">
        <v>10</v>
      </c>
      <c r="H25" s="4" t="s">
        <v>9</v>
      </c>
      <c r="I25" s="4" t="s">
        <v>11</v>
      </c>
      <c r="J25" s="4" t="s">
        <v>9</v>
      </c>
      <c r="K25" s="4" t="s">
        <v>78</v>
      </c>
      <c r="L25" s="13" t="s">
        <v>79</v>
      </c>
      <c r="O25" s="2" t="s">
        <v>147</v>
      </c>
    </row>
    <row r="26" spans="1:15" ht="27.6" x14ac:dyDescent="0.25">
      <c r="A26" s="11">
        <v>43629</v>
      </c>
      <c r="B26" s="12" t="s">
        <v>67</v>
      </c>
      <c r="C26" s="4" t="s">
        <v>68</v>
      </c>
      <c r="D26" s="4" t="s">
        <v>65</v>
      </c>
      <c r="E26" s="4" t="s">
        <v>9</v>
      </c>
      <c r="F26" s="4" t="s">
        <v>10</v>
      </c>
      <c r="G26" s="4" t="s">
        <v>9</v>
      </c>
      <c r="H26" s="4" t="s">
        <v>9</v>
      </c>
      <c r="I26" s="4" t="s">
        <v>11</v>
      </c>
      <c r="J26" s="4" t="s">
        <v>10</v>
      </c>
      <c r="K26" s="10" t="s">
        <v>16</v>
      </c>
      <c r="L26" s="13" t="s">
        <v>66</v>
      </c>
      <c r="O26" s="2" t="s">
        <v>148</v>
      </c>
    </row>
    <row r="27" spans="1:15" ht="55.2" x14ac:dyDescent="0.25">
      <c r="A27" s="11">
        <v>43630</v>
      </c>
      <c r="B27" s="12" t="s">
        <v>90</v>
      </c>
      <c r="C27" s="4" t="s">
        <v>36</v>
      </c>
      <c r="D27" s="4" t="s">
        <v>80</v>
      </c>
      <c r="E27" s="4" t="s">
        <v>9</v>
      </c>
      <c r="F27" s="4" t="s">
        <v>9</v>
      </c>
      <c r="G27" s="4" t="s">
        <v>10</v>
      </c>
      <c r="H27" s="4" t="s">
        <v>9</v>
      </c>
      <c r="I27" s="4" t="s">
        <v>81</v>
      </c>
      <c r="J27" s="4" t="s">
        <v>10</v>
      </c>
      <c r="K27" s="10" t="s">
        <v>82</v>
      </c>
      <c r="L27" s="10" t="s">
        <v>83</v>
      </c>
      <c r="O27" s="2" t="s">
        <v>147</v>
      </c>
    </row>
    <row r="28" spans="1:15" x14ac:dyDescent="0.25">
      <c r="A28" s="11">
        <v>43631</v>
      </c>
      <c r="B28" s="12" t="s">
        <v>69</v>
      </c>
      <c r="C28" s="4" t="s">
        <v>40</v>
      </c>
      <c r="D28" s="4" t="s">
        <v>41</v>
      </c>
      <c r="E28" s="4" t="s">
        <v>9</v>
      </c>
      <c r="F28" s="4" t="s">
        <v>9</v>
      </c>
      <c r="G28" s="4" t="s">
        <v>10</v>
      </c>
      <c r="H28" s="4" t="s">
        <v>9</v>
      </c>
      <c r="I28" s="4" t="s">
        <v>14</v>
      </c>
      <c r="J28" s="4" t="s">
        <v>10</v>
      </c>
      <c r="K28" s="10" t="s">
        <v>82</v>
      </c>
      <c r="L28" s="10" t="s">
        <v>62</v>
      </c>
      <c r="O28" s="2" t="s">
        <v>147</v>
      </c>
    </row>
    <row r="29" spans="1:15" ht="41.4" x14ac:dyDescent="0.25">
      <c r="A29" s="11">
        <v>43633</v>
      </c>
      <c r="B29" s="12">
        <v>1830</v>
      </c>
      <c r="C29" s="4" t="s">
        <v>19</v>
      </c>
      <c r="D29" s="4" t="s">
        <v>17</v>
      </c>
      <c r="E29" s="4"/>
      <c r="F29" s="4"/>
      <c r="G29" s="4"/>
      <c r="H29" s="4"/>
      <c r="I29" s="4"/>
      <c r="J29" s="4"/>
      <c r="K29" s="4" t="s">
        <v>28</v>
      </c>
      <c r="L29" s="13"/>
      <c r="O29" s="2" t="s">
        <v>146</v>
      </c>
    </row>
    <row r="30" spans="1:15" x14ac:dyDescent="0.25">
      <c r="A30" s="11">
        <v>43634</v>
      </c>
      <c r="B30" s="12" t="s">
        <v>49</v>
      </c>
      <c r="C30" s="4" t="s">
        <v>91</v>
      </c>
      <c r="D30" s="4" t="s">
        <v>65</v>
      </c>
      <c r="E30" s="4" t="s">
        <v>9</v>
      </c>
      <c r="F30" s="4" t="s">
        <v>10</v>
      </c>
      <c r="G30" s="4" t="s">
        <v>9</v>
      </c>
      <c r="H30" s="4" t="s">
        <v>9</v>
      </c>
      <c r="I30" s="4" t="s">
        <v>11</v>
      </c>
      <c r="J30" s="4" t="s">
        <v>10</v>
      </c>
      <c r="K30" s="10" t="s">
        <v>16</v>
      </c>
      <c r="L30" s="13" t="s">
        <v>66</v>
      </c>
      <c r="O30" s="2" t="s">
        <v>148</v>
      </c>
    </row>
    <row r="31" spans="1:15" ht="27.6" x14ac:dyDescent="0.25">
      <c r="A31" s="11">
        <v>43637</v>
      </c>
      <c r="B31" s="12" t="s">
        <v>22</v>
      </c>
      <c r="C31" s="4" t="s">
        <v>92</v>
      </c>
      <c r="D31" s="4" t="s">
        <v>65</v>
      </c>
      <c r="E31" s="4" t="s">
        <v>9</v>
      </c>
      <c r="F31" s="4" t="s">
        <v>10</v>
      </c>
      <c r="G31" s="4" t="s">
        <v>9</v>
      </c>
      <c r="H31" s="4" t="s">
        <v>9</v>
      </c>
      <c r="I31" s="4" t="s">
        <v>11</v>
      </c>
      <c r="J31" s="4" t="s">
        <v>10</v>
      </c>
      <c r="K31" s="10" t="s">
        <v>16</v>
      </c>
      <c r="L31" s="13" t="s">
        <v>66</v>
      </c>
      <c r="O31" s="2" t="s">
        <v>148</v>
      </c>
    </row>
    <row r="32" spans="1:15" ht="41.4" x14ac:dyDescent="0.25">
      <c r="A32" s="11">
        <v>43647</v>
      </c>
      <c r="B32" s="12">
        <v>1830</v>
      </c>
      <c r="C32" s="4" t="s">
        <v>19</v>
      </c>
      <c r="D32" s="4" t="s">
        <v>17</v>
      </c>
      <c r="E32" s="4"/>
      <c r="F32" s="4"/>
      <c r="G32" s="4"/>
      <c r="H32" s="4"/>
      <c r="I32" s="4"/>
      <c r="J32" s="4"/>
      <c r="K32" s="4" t="s">
        <v>28</v>
      </c>
      <c r="L32" s="13"/>
      <c r="O32" s="2" t="s">
        <v>146</v>
      </c>
    </row>
    <row r="33" spans="1:15" ht="41.4" x14ac:dyDescent="0.25">
      <c r="A33" s="11">
        <v>43649</v>
      </c>
      <c r="B33" s="12" t="s">
        <v>84</v>
      </c>
      <c r="C33" s="4" t="s">
        <v>85</v>
      </c>
      <c r="D33" s="4" t="s">
        <v>86</v>
      </c>
      <c r="E33" s="4" t="s">
        <v>9</v>
      </c>
      <c r="F33" s="4" t="s">
        <v>9</v>
      </c>
      <c r="G33" s="4" t="s">
        <v>9</v>
      </c>
      <c r="H33" s="4" t="s">
        <v>10</v>
      </c>
      <c r="I33" s="4" t="s">
        <v>87</v>
      </c>
      <c r="J33" s="4" t="s">
        <v>10</v>
      </c>
      <c r="K33" s="4" t="s">
        <v>88</v>
      </c>
      <c r="L33" s="13" t="s">
        <v>89</v>
      </c>
      <c r="O33" s="2" t="s">
        <v>147</v>
      </c>
    </row>
    <row r="34" spans="1:15" ht="41.4" x14ac:dyDescent="0.25">
      <c r="A34" s="11">
        <v>43661</v>
      </c>
      <c r="B34" s="12">
        <v>1830</v>
      </c>
      <c r="C34" s="4" t="s">
        <v>19</v>
      </c>
      <c r="D34" s="4" t="s">
        <v>17</v>
      </c>
      <c r="E34" s="4"/>
      <c r="F34" s="4"/>
      <c r="G34" s="4"/>
      <c r="H34" s="4"/>
      <c r="I34" s="4"/>
      <c r="J34" s="4"/>
      <c r="K34" s="4" t="s">
        <v>28</v>
      </c>
      <c r="L34" s="13"/>
      <c r="O34" s="2" t="s">
        <v>146</v>
      </c>
    </row>
    <row r="35" spans="1:15" ht="41.4" x14ac:dyDescent="0.25">
      <c r="A35" s="11">
        <v>43696</v>
      </c>
      <c r="B35" s="12">
        <v>1830</v>
      </c>
      <c r="C35" s="4" t="s">
        <v>19</v>
      </c>
      <c r="D35" s="4" t="s">
        <v>17</v>
      </c>
      <c r="E35" s="4"/>
      <c r="F35" s="4"/>
      <c r="G35" s="4"/>
      <c r="H35" s="4"/>
      <c r="I35" s="4"/>
      <c r="J35" s="4"/>
      <c r="K35" s="4" t="s">
        <v>28</v>
      </c>
      <c r="L35" s="13"/>
      <c r="O35" s="2" t="s">
        <v>146</v>
      </c>
    </row>
    <row r="36" spans="1:15" ht="41.4" x14ac:dyDescent="0.25">
      <c r="A36" s="11">
        <v>43717</v>
      </c>
      <c r="B36" s="12">
        <v>1830</v>
      </c>
      <c r="C36" s="4" t="s">
        <v>19</v>
      </c>
      <c r="D36" s="4" t="s">
        <v>17</v>
      </c>
      <c r="E36" s="4"/>
      <c r="F36" s="4"/>
      <c r="G36" s="4"/>
      <c r="H36" s="4"/>
      <c r="I36" s="4"/>
      <c r="J36" s="4"/>
      <c r="K36" s="4" t="s">
        <v>28</v>
      </c>
      <c r="L36" s="13"/>
      <c r="O36" s="2" t="s">
        <v>146</v>
      </c>
    </row>
    <row r="37" spans="1:15" ht="41.4" x14ac:dyDescent="0.25">
      <c r="A37" s="11">
        <v>43723</v>
      </c>
      <c r="B37" s="24" t="s">
        <v>95</v>
      </c>
      <c r="C37" s="4" t="s">
        <v>98</v>
      </c>
      <c r="D37" s="4" t="s">
        <v>99</v>
      </c>
      <c r="E37" s="4" t="s">
        <v>9</v>
      </c>
      <c r="F37" s="4" t="s">
        <v>9</v>
      </c>
      <c r="G37" s="4" t="s">
        <v>9</v>
      </c>
      <c r="H37" s="4" t="s">
        <v>9</v>
      </c>
      <c r="I37" s="4" t="s">
        <v>100</v>
      </c>
      <c r="J37" s="4" t="s">
        <v>10</v>
      </c>
      <c r="K37" s="4"/>
      <c r="L37" s="13" t="s">
        <v>101</v>
      </c>
      <c r="O37" s="2" t="s">
        <v>150</v>
      </c>
    </row>
    <row r="38" spans="1:15" ht="41.4" x14ac:dyDescent="0.25">
      <c r="A38" s="11">
        <v>43724</v>
      </c>
      <c r="B38" s="12">
        <v>1830</v>
      </c>
      <c r="C38" s="4" t="s">
        <v>19</v>
      </c>
      <c r="D38" s="4" t="s">
        <v>17</v>
      </c>
      <c r="E38" s="4"/>
      <c r="F38" s="4"/>
      <c r="G38" s="4"/>
      <c r="H38" s="4"/>
      <c r="I38" s="4"/>
      <c r="J38" s="4"/>
      <c r="K38" s="4" t="s">
        <v>28</v>
      </c>
      <c r="L38" s="13"/>
      <c r="O38" s="2" t="s">
        <v>146</v>
      </c>
    </row>
    <row r="39" spans="1:15" ht="27.6" x14ac:dyDescent="0.25">
      <c r="A39" s="17">
        <v>43729</v>
      </c>
      <c r="B39" s="18" t="s">
        <v>29</v>
      </c>
      <c r="C39" s="4" t="s">
        <v>102</v>
      </c>
      <c r="D39" s="4" t="s">
        <v>30</v>
      </c>
      <c r="E39" s="4" t="s">
        <v>9</v>
      </c>
      <c r="F39" s="4" t="s">
        <v>9</v>
      </c>
      <c r="G39" s="4" t="s">
        <v>10</v>
      </c>
      <c r="H39" s="4" t="s">
        <v>9</v>
      </c>
      <c r="I39" s="4" t="s">
        <v>11</v>
      </c>
      <c r="J39" s="4" t="s">
        <v>10</v>
      </c>
      <c r="K39" s="4" t="s">
        <v>31</v>
      </c>
      <c r="L39" s="4" t="s">
        <v>32</v>
      </c>
      <c r="O39" s="2" t="s">
        <v>149</v>
      </c>
    </row>
    <row r="40" spans="1:15" ht="27.6" x14ac:dyDescent="0.25">
      <c r="A40" s="17">
        <v>43736</v>
      </c>
      <c r="B40" s="18" t="s">
        <v>29</v>
      </c>
      <c r="C40" s="4" t="s">
        <v>103</v>
      </c>
      <c r="D40" s="4" t="s">
        <v>30</v>
      </c>
      <c r="E40" s="4" t="s">
        <v>9</v>
      </c>
      <c r="F40" s="4" t="s">
        <v>9</v>
      </c>
      <c r="G40" s="4" t="s">
        <v>10</v>
      </c>
      <c r="H40" s="4" t="s">
        <v>9</v>
      </c>
      <c r="I40" s="4" t="s">
        <v>11</v>
      </c>
      <c r="J40" s="4" t="s">
        <v>10</v>
      </c>
      <c r="K40" s="4" t="s">
        <v>31</v>
      </c>
      <c r="L40" s="4" t="s">
        <v>32</v>
      </c>
      <c r="O40" s="2" t="s">
        <v>149</v>
      </c>
    </row>
    <row r="41" spans="1:15" ht="27.6" x14ac:dyDescent="0.25">
      <c r="A41" s="17">
        <v>43743</v>
      </c>
      <c r="B41" s="18" t="s">
        <v>29</v>
      </c>
      <c r="C41" s="4" t="s">
        <v>104</v>
      </c>
      <c r="D41" s="4" t="s">
        <v>30</v>
      </c>
      <c r="E41" s="4" t="s">
        <v>9</v>
      </c>
      <c r="F41" s="4" t="s">
        <v>9</v>
      </c>
      <c r="G41" s="4" t="s">
        <v>10</v>
      </c>
      <c r="H41" s="4" t="s">
        <v>9</v>
      </c>
      <c r="I41" s="4" t="s">
        <v>11</v>
      </c>
      <c r="J41" s="4" t="s">
        <v>10</v>
      </c>
      <c r="K41" s="4" t="s">
        <v>31</v>
      </c>
      <c r="L41" s="4" t="s">
        <v>32</v>
      </c>
      <c r="O41" s="2" t="s">
        <v>149</v>
      </c>
    </row>
    <row r="42" spans="1:15" ht="27.6" x14ac:dyDescent="0.25">
      <c r="A42" s="17">
        <v>43745</v>
      </c>
      <c r="B42" s="18" t="s">
        <v>67</v>
      </c>
      <c r="C42" s="4" t="s">
        <v>105</v>
      </c>
      <c r="D42" s="4" t="s">
        <v>106</v>
      </c>
      <c r="E42" s="4" t="s">
        <v>9</v>
      </c>
      <c r="F42" s="4" t="s">
        <v>10</v>
      </c>
      <c r="G42" s="4" t="s">
        <v>9</v>
      </c>
      <c r="H42" s="4" t="s">
        <v>9</v>
      </c>
      <c r="I42" s="4" t="s">
        <v>11</v>
      </c>
      <c r="J42" s="4" t="s">
        <v>10</v>
      </c>
      <c r="K42" s="4" t="s">
        <v>16</v>
      </c>
      <c r="L42" s="4" t="s">
        <v>107</v>
      </c>
      <c r="O42" s="2" t="s">
        <v>148</v>
      </c>
    </row>
    <row r="43" spans="1:15" ht="41.4" x14ac:dyDescent="0.25">
      <c r="A43" s="11">
        <v>43745</v>
      </c>
      <c r="B43" s="12">
        <v>1830</v>
      </c>
      <c r="C43" s="4" t="s">
        <v>19</v>
      </c>
      <c r="D43" s="4" t="s">
        <v>17</v>
      </c>
      <c r="E43" s="4"/>
      <c r="F43" s="4"/>
      <c r="G43" s="4"/>
      <c r="H43" s="4"/>
      <c r="I43" s="4"/>
      <c r="J43" s="4"/>
      <c r="K43" s="4" t="s">
        <v>28</v>
      </c>
      <c r="L43" s="4"/>
      <c r="O43" s="2" t="s">
        <v>146</v>
      </c>
    </row>
    <row r="44" spans="1:15" ht="27.6" x14ac:dyDescent="0.25">
      <c r="A44" s="11">
        <v>43749</v>
      </c>
      <c r="B44" s="12" t="s">
        <v>14</v>
      </c>
      <c r="C44" s="4" t="s">
        <v>112</v>
      </c>
      <c r="D44" s="4" t="s">
        <v>113</v>
      </c>
      <c r="E44" s="4" t="s">
        <v>9</v>
      </c>
      <c r="F44" s="4" t="s">
        <v>9</v>
      </c>
      <c r="G44" s="4" t="s">
        <v>10</v>
      </c>
      <c r="H44" s="4" t="s">
        <v>9</v>
      </c>
      <c r="I44" s="4" t="s">
        <v>11</v>
      </c>
      <c r="J44" s="4" t="s">
        <v>9</v>
      </c>
      <c r="K44" s="4" t="s">
        <v>139</v>
      </c>
      <c r="L44" s="4" t="s">
        <v>14</v>
      </c>
      <c r="O44" s="2" t="s">
        <v>151</v>
      </c>
    </row>
    <row r="45" spans="1:15" x14ac:dyDescent="0.25">
      <c r="A45" s="17">
        <v>43750</v>
      </c>
      <c r="B45" s="18" t="s">
        <v>69</v>
      </c>
      <c r="C45" s="4" t="s">
        <v>70</v>
      </c>
      <c r="D45" s="4" t="s">
        <v>71</v>
      </c>
      <c r="E45" s="4" t="s">
        <v>9</v>
      </c>
      <c r="F45" s="4" t="s">
        <v>9</v>
      </c>
      <c r="G45" s="4" t="s">
        <v>10</v>
      </c>
      <c r="H45" s="4" t="s">
        <v>9</v>
      </c>
      <c r="I45" s="4" t="s">
        <v>11</v>
      </c>
      <c r="J45" s="4" t="s">
        <v>10</v>
      </c>
      <c r="K45" s="4" t="s">
        <v>16</v>
      </c>
      <c r="L45" s="4" t="s">
        <v>66</v>
      </c>
      <c r="O45" s="2" t="s">
        <v>147</v>
      </c>
    </row>
    <row r="46" spans="1:15" ht="69" x14ac:dyDescent="0.25">
      <c r="A46" s="11">
        <v>43751</v>
      </c>
      <c r="B46" s="12" t="s">
        <v>18</v>
      </c>
      <c r="C46" s="4" t="s">
        <v>38</v>
      </c>
      <c r="D46" s="4" t="s">
        <v>39</v>
      </c>
      <c r="E46" s="4" t="s">
        <v>9</v>
      </c>
      <c r="F46" s="4" t="s">
        <v>9</v>
      </c>
      <c r="G46" s="4" t="s">
        <v>10</v>
      </c>
      <c r="H46" s="4" t="s">
        <v>9</v>
      </c>
      <c r="I46" s="4" t="s">
        <v>11</v>
      </c>
      <c r="J46" s="4" t="s">
        <v>10</v>
      </c>
      <c r="K46" s="10" t="s">
        <v>16</v>
      </c>
      <c r="L46" s="13" t="s">
        <v>114</v>
      </c>
      <c r="O46" s="2" t="s">
        <v>147</v>
      </c>
    </row>
    <row r="47" spans="1:15" ht="27.6" x14ac:dyDescent="0.25">
      <c r="A47" s="17">
        <v>43757</v>
      </c>
      <c r="B47" s="18" t="s">
        <v>29</v>
      </c>
      <c r="C47" s="4" t="s">
        <v>108</v>
      </c>
      <c r="D47" s="4" t="s">
        <v>30</v>
      </c>
      <c r="E47" s="4" t="s">
        <v>9</v>
      </c>
      <c r="F47" s="4" t="s">
        <v>9</v>
      </c>
      <c r="G47" s="4" t="s">
        <v>10</v>
      </c>
      <c r="H47" s="4" t="s">
        <v>9</v>
      </c>
      <c r="I47" s="4" t="s">
        <v>11</v>
      </c>
      <c r="J47" s="4" t="s">
        <v>10</v>
      </c>
      <c r="K47" s="4" t="s">
        <v>31</v>
      </c>
      <c r="L47" s="4" t="s">
        <v>32</v>
      </c>
      <c r="O47" s="2" t="s">
        <v>149</v>
      </c>
    </row>
    <row r="48" spans="1:15" ht="41.4" x14ac:dyDescent="0.25">
      <c r="A48" s="11">
        <v>43759</v>
      </c>
      <c r="B48" s="12">
        <v>1830</v>
      </c>
      <c r="C48" s="4" t="s">
        <v>19</v>
      </c>
      <c r="D48" s="4" t="s">
        <v>17</v>
      </c>
      <c r="E48" s="4"/>
      <c r="F48" s="4"/>
      <c r="G48" s="4"/>
      <c r="H48" s="4"/>
      <c r="I48" s="4"/>
      <c r="J48" s="4"/>
      <c r="K48" s="4" t="s">
        <v>28</v>
      </c>
      <c r="L48" s="13"/>
      <c r="O48" s="2" t="s">
        <v>146</v>
      </c>
    </row>
    <row r="49" spans="1:15" ht="27.6" x14ac:dyDescent="0.25">
      <c r="A49" s="17">
        <v>43764</v>
      </c>
      <c r="B49" s="18" t="s">
        <v>37</v>
      </c>
      <c r="C49" s="4" t="s">
        <v>141</v>
      </c>
      <c r="D49" s="4" t="s">
        <v>142</v>
      </c>
      <c r="E49" s="4" t="s">
        <v>10</v>
      </c>
      <c r="F49" s="4" t="s">
        <v>9</v>
      </c>
      <c r="G49" s="4" t="s">
        <v>9</v>
      </c>
      <c r="H49" s="4" t="s">
        <v>9</v>
      </c>
      <c r="I49" s="4" t="s">
        <v>143</v>
      </c>
      <c r="J49" s="4" t="s">
        <v>10</v>
      </c>
      <c r="K49" s="4" t="s">
        <v>144</v>
      </c>
      <c r="L49" s="10" t="s">
        <v>145</v>
      </c>
      <c r="O49" s="2" t="s">
        <v>147</v>
      </c>
    </row>
    <row r="50" spans="1:15" ht="27.6" x14ac:dyDescent="0.25">
      <c r="A50" s="17">
        <v>43771</v>
      </c>
      <c r="B50" s="18" t="s">
        <v>29</v>
      </c>
      <c r="C50" s="4" t="s">
        <v>109</v>
      </c>
      <c r="D50" s="4" t="s">
        <v>30</v>
      </c>
      <c r="E50" s="4" t="s">
        <v>9</v>
      </c>
      <c r="F50" s="4" t="s">
        <v>9</v>
      </c>
      <c r="G50" s="4" t="s">
        <v>10</v>
      </c>
      <c r="H50" s="4" t="s">
        <v>9</v>
      </c>
      <c r="I50" s="4" t="s">
        <v>11</v>
      </c>
      <c r="J50" s="4" t="s">
        <v>10</v>
      </c>
      <c r="K50" s="4" t="s">
        <v>31</v>
      </c>
      <c r="L50" s="4" t="s">
        <v>32</v>
      </c>
      <c r="O50" s="2" t="s">
        <v>149</v>
      </c>
    </row>
    <row r="51" spans="1:15" ht="41.4" x14ac:dyDescent="0.25">
      <c r="A51" s="11">
        <v>43773</v>
      </c>
      <c r="B51" s="12">
        <v>1830</v>
      </c>
      <c r="C51" s="4" t="s">
        <v>19</v>
      </c>
      <c r="D51" s="4" t="s">
        <v>17</v>
      </c>
      <c r="E51" s="4"/>
      <c r="F51" s="4"/>
      <c r="G51" s="4"/>
      <c r="H51" s="4"/>
      <c r="I51" s="4"/>
      <c r="J51" s="4"/>
      <c r="K51" s="4" t="s">
        <v>28</v>
      </c>
      <c r="L51" s="13"/>
      <c r="O51" s="2" t="s">
        <v>146</v>
      </c>
    </row>
    <row r="52" spans="1:15" ht="62.4" x14ac:dyDescent="0.3">
      <c r="A52" s="17">
        <v>43776</v>
      </c>
      <c r="B52" s="18" t="s">
        <v>95</v>
      </c>
      <c r="C52" s="4" t="s">
        <v>96</v>
      </c>
      <c r="D52" s="23" t="s">
        <v>97</v>
      </c>
      <c r="E52" s="4" t="s">
        <v>9</v>
      </c>
      <c r="F52" s="4" t="s">
        <v>9</v>
      </c>
      <c r="G52" s="4" t="s">
        <v>10</v>
      </c>
      <c r="H52" s="4" t="s">
        <v>9</v>
      </c>
      <c r="I52" s="4" t="s">
        <v>11</v>
      </c>
      <c r="J52" s="4" t="s">
        <v>10</v>
      </c>
      <c r="K52" s="10" t="s">
        <v>16</v>
      </c>
      <c r="L52" s="4" t="s">
        <v>32</v>
      </c>
      <c r="O52" s="2" t="s">
        <v>147</v>
      </c>
    </row>
    <row r="53" spans="1:15" ht="41.4" x14ac:dyDescent="0.25">
      <c r="A53" s="17">
        <v>43777</v>
      </c>
      <c r="B53" s="19">
        <v>1730</v>
      </c>
      <c r="C53" s="19" t="s">
        <v>110</v>
      </c>
      <c r="D53" s="4" t="s">
        <v>131</v>
      </c>
      <c r="E53" s="4" t="s">
        <v>9</v>
      </c>
      <c r="F53" s="19" t="s">
        <v>9</v>
      </c>
      <c r="G53" s="4" t="s">
        <v>10</v>
      </c>
      <c r="H53" s="4" t="s">
        <v>9</v>
      </c>
      <c r="I53" s="19" t="s">
        <v>11</v>
      </c>
      <c r="J53" s="19" t="s">
        <v>10</v>
      </c>
      <c r="K53" s="25" t="s">
        <v>16</v>
      </c>
      <c r="L53" s="4" t="s">
        <v>132</v>
      </c>
      <c r="O53" s="2" t="s">
        <v>147</v>
      </c>
    </row>
    <row r="54" spans="1:15" ht="27.6" x14ac:dyDescent="0.25">
      <c r="A54" s="11">
        <v>43779</v>
      </c>
      <c r="B54" s="12" t="s">
        <v>133</v>
      </c>
      <c r="C54" s="4" t="s">
        <v>134</v>
      </c>
      <c r="D54" s="4" t="s">
        <v>135</v>
      </c>
      <c r="E54" s="4" t="s">
        <v>10</v>
      </c>
      <c r="F54" s="4" t="s">
        <v>9</v>
      </c>
      <c r="G54" s="4" t="s">
        <v>9</v>
      </c>
      <c r="H54" s="4" t="s">
        <v>9</v>
      </c>
      <c r="I54" s="4" t="s">
        <v>11</v>
      </c>
      <c r="J54" s="4" t="s">
        <v>10</v>
      </c>
      <c r="K54" s="10" t="s">
        <v>16</v>
      </c>
      <c r="L54" s="13" t="s">
        <v>111</v>
      </c>
      <c r="O54" s="2" t="s">
        <v>151</v>
      </c>
    </row>
    <row r="55" spans="1:15" ht="41.4" x14ac:dyDescent="0.25">
      <c r="A55" s="11">
        <v>43780</v>
      </c>
      <c r="B55" s="12" t="s">
        <v>63</v>
      </c>
      <c r="C55" s="4" t="s">
        <v>115</v>
      </c>
      <c r="D55" s="26" t="s">
        <v>136</v>
      </c>
      <c r="E55" s="4" t="s">
        <v>9</v>
      </c>
      <c r="F55" s="4" t="s">
        <v>9</v>
      </c>
      <c r="G55" s="4" t="s">
        <v>10</v>
      </c>
      <c r="H55" s="4" t="s">
        <v>9</v>
      </c>
      <c r="I55" s="4" t="s">
        <v>11</v>
      </c>
      <c r="J55" s="4" t="s">
        <v>10</v>
      </c>
      <c r="K55" s="10" t="s">
        <v>16</v>
      </c>
      <c r="L55" s="13" t="s">
        <v>116</v>
      </c>
      <c r="O55" s="2" t="s">
        <v>147</v>
      </c>
    </row>
    <row r="56" spans="1:15" ht="41.4" x14ac:dyDescent="0.25">
      <c r="A56" s="11">
        <v>43783</v>
      </c>
      <c r="B56" s="12" t="s">
        <v>117</v>
      </c>
      <c r="C56" s="4" t="s">
        <v>118</v>
      </c>
      <c r="D56" s="4" t="s">
        <v>137</v>
      </c>
      <c r="E56" s="4" t="s">
        <v>9</v>
      </c>
      <c r="F56" s="4" t="s">
        <v>9</v>
      </c>
      <c r="G56" s="4" t="s">
        <v>9</v>
      </c>
      <c r="H56" s="4" t="s">
        <v>9</v>
      </c>
      <c r="I56" s="4" t="s">
        <v>119</v>
      </c>
      <c r="J56" s="4" t="s">
        <v>10</v>
      </c>
      <c r="K56" s="10" t="s">
        <v>16</v>
      </c>
      <c r="L56" s="13" t="s">
        <v>138</v>
      </c>
      <c r="O56" s="2" t="s">
        <v>152</v>
      </c>
    </row>
    <row r="57" spans="1:15" ht="41.4" x14ac:dyDescent="0.25">
      <c r="A57" s="11">
        <v>43784</v>
      </c>
      <c r="B57" s="12" t="s">
        <v>37</v>
      </c>
      <c r="C57" s="4" t="s">
        <v>120</v>
      </c>
      <c r="D57" s="4" t="s">
        <v>137</v>
      </c>
      <c r="E57" s="4" t="s">
        <v>9</v>
      </c>
      <c r="F57" s="4" t="s">
        <v>9</v>
      </c>
      <c r="G57" s="4" t="s">
        <v>9</v>
      </c>
      <c r="H57" s="4" t="s">
        <v>9</v>
      </c>
      <c r="I57" s="4" t="s">
        <v>119</v>
      </c>
      <c r="J57" s="4" t="s">
        <v>10</v>
      </c>
      <c r="K57" s="10" t="s">
        <v>16</v>
      </c>
      <c r="L57" s="13" t="s">
        <v>138</v>
      </c>
      <c r="O57" s="2" t="s">
        <v>152</v>
      </c>
    </row>
    <row r="58" spans="1:15" ht="41.4" x14ac:dyDescent="0.25">
      <c r="A58" s="11">
        <v>43785</v>
      </c>
      <c r="B58" s="12" t="s">
        <v>75</v>
      </c>
      <c r="C58" s="4" t="s">
        <v>121</v>
      </c>
      <c r="D58" s="4" t="s">
        <v>137</v>
      </c>
      <c r="E58" s="4" t="s">
        <v>9</v>
      </c>
      <c r="F58" s="4" t="s">
        <v>9</v>
      </c>
      <c r="G58" s="4" t="s">
        <v>9</v>
      </c>
      <c r="H58" s="4" t="s">
        <v>9</v>
      </c>
      <c r="I58" s="4" t="s">
        <v>119</v>
      </c>
      <c r="J58" s="4" t="s">
        <v>10</v>
      </c>
      <c r="K58" s="10" t="s">
        <v>16</v>
      </c>
      <c r="L58" s="13" t="s">
        <v>138</v>
      </c>
      <c r="O58" s="2" t="s">
        <v>152</v>
      </c>
    </row>
    <row r="59" spans="1:15" ht="27.6" x14ac:dyDescent="0.25">
      <c r="A59" s="11">
        <v>43786</v>
      </c>
      <c r="B59" s="12" t="s">
        <v>124</v>
      </c>
      <c r="C59" s="4" t="s">
        <v>154</v>
      </c>
      <c r="D59" s="4" t="s">
        <v>153</v>
      </c>
      <c r="E59" s="4" t="s">
        <v>9</v>
      </c>
      <c r="F59" s="4" t="s">
        <v>9</v>
      </c>
      <c r="G59" s="4" t="s">
        <v>10</v>
      </c>
      <c r="H59" s="4" t="s">
        <v>9</v>
      </c>
      <c r="I59" s="4" t="s">
        <v>11</v>
      </c>
      <c r="J59" s="4" t="s">
        <v>9</v>
      </c>
      <c r="K59" s="10" t="s">
        <v>16</v>
      </c>
      <c r="L59" s="13" t="s">
        <v>155</v>
      </c>
      <c r="O59" s="2" t="s">
        <v>156</v>
      </c>
    </row>
    <row r="60" spans="1:15" x14ac:dyDescent="0.25">
      <c r="A60" s="11">
        <v>43789</v>
      </c>
      <c r="B60" s="12" t="s">
        <v>22</v>
      </c>
      <c r="C60" s="4" t="s">
        <v>122</v>
      </c>
      <c r="D60" s="4" t="s">
        <v>123</v>
      </c>
      <c r="E60" s="4" t="s">
        <v>9</v>
      </c>
      <c r="F60" s="4" t="s">
        <v>10</v>
      </c>
      <c r="G60" s="4" t="s">
        <v>9</v>
      </c>
      <c r="H60" s="4" t="s">
        <v>9</v>
      </c>
      <c r="I60" s="4" t="s">
        <v>11</v>
      </c>
      <c r="J60" s="4" t="s">
        <v>10</v>
      </c>
      <c r="K60" s="10" t="s">
        <v>16</v>
      </c>
      <c r="L60" s="4" t="s">
        <v>66</v>
      </c>
      <c r="O60" s="2" t="s">
        <v>148</v>
      </c>
    </row>
    <row r="61" spans="1:15" ht="27.6" x14ac:dyDescent="0.25">
      <c r="A61" s="11">
        <v>43792</v>
      </c>
      <c r="B61" s="12" t="s">
        <v>157</v>
      </c>
      <c r="C61" s="4" t="s">
        <v>158</v>
      </c>
      <c r="D61" s="4" t="s">
        <v>159</v>
      </c>
      <c r="E61" s="4" t="s">
        <v>9</v>
      </c>
      <c r="F61" s="4" t="s">
        <v>10</v>
      </c>
      <c r="G61" s="4" t="s">
        <v>9</v>
      </c>
      <c r="H61" s="4" t="s">
        <v>9</v>
      </c>
      <c r="I61" s="4" t="s">
        <v>11</v>
      </c>
      <c r="J61" s="4" t="s">
        <v>10</v>
      </c>
      <c r="K61" s="10" t="s">
        <v>16</v>
      </c>
      <c r="L61" s="4" t="s">
        <v>160</v>
      </c>
      <c r="O61" s="2" t="s">
        <v>148</v>
      </c>
    </row>
    <row r="62" spans="1:15" ht="41.4" x14ac:dyDescent="0.25">
      <c r="A62" s="11">
        <v>43801</v>
      </c>
      <c r="B62" s="12">
        <v>1830</v>
      </c>
      <c r="C62" s="4" t="s">
        <v>19</v>
      </c>
      <c r="D62" s="4" t="s">
        <v>17</v>
      </c>
      <c r="E62" s="4"/>
      <c r="F62" s="4"/>
      <c r="G62" s="4"/>
      <c r="H62" s="4"/>
      <c r="I62" s="4"/>
      <c r="J62" s="4"/>
      <c r="K62" s="4" t="s">
        <v>28</v>
      </c>
      <c r="L62" s="13"/>
      <c r="O62" s="2" t="s">
        <v>146</v>
      </c>
    </row>
    <row r="63" spans="1:15" ht="27.6" x14ac:dyDescent="0.25">
      <c r="A63" s="11">
        <v>43807</v>
      </c>
      <c r="B63" s="12" t="s">
        <v>124</v>
      </c>
      <c r="C63" s="4" t="s">
        <v>125</v>
      </c>
      <c r="D63" s="4" t="s">
        <v>126</v>
      </c>
      <c r="E63" s="4" t="s">
        <v>9</v>
      </c>
      <c r="F63" s="4" t="s">
        <v>9</v>
      </c>
      <c r="G63" s="4" t="s">
        <v>10</v>
      </c>
      <c r="H63" s="4" t="s">
        <v>9</v>
      </c>
      <c r="I63" s="4" t="s">
        <v>11</v>
      </c>
      <c r="J63" s="4" t="s">
        <v>47</v>
      </c>
      <c r="K63" s="4" t="s">
        <v>16</v>
      </c>
      <c r="L63" s="13" t="s">
        <v>127</v>
      </c>
      <c r="O63" s="2" t="s">
        <v>156</v>
      </c>
    </row>
    <row r="64" spans="1:15" ht="27.6" x14ac:dyDescent="0.25">
      <c r="A64" s="11">
        <v>43810</v>
      </c>
      <c r="B64" s="12" t="s">
        <v>128</v>
      </c>
      <c r="C64" s="4" t="s">
        <v>129</v>
      </c>
      <c r="D64" s="4" t="s">
        <v>123</v>
      </c>
      <c r="E64" s="4" t="s">
        <v>9</v>
      </c>
      <c r="F64" s="4" t="s">
        <v>10</v>
      </c>
      <c r="G64" s="4" t="s">
        <v>9</v>
      </c>
      <c r="H64" s="4" t="s">
        <v>9</v>
      </c>
      <c r="I64" s="4" t="s">
        <v>11</v>
      </c>
      <c r="J64" s="4" t="s">
        <v>10</v>
      </c>
      <c r="K64" s="4" t="s">
        <v>16</v>
      </c>
      <c r="L64" s="4" t="s">
        <v>66</v>
      </c>
      <c r="O64" s="2" t="s">
        <v>148</v>
      </c>
    </row>
    <row r="65" spans="1:17" x14ac:dyDescent="0.25">
      <c r="A65" s="11">
        <v>43811</v>
      </c>
      <c r="B65" s="12" t="s">
        <v>49</v>
      </c>
      <c r="C65" s="4" t="s">
        <v>130</v>
      </c>
      <c r="D65" s="4" t="s">
        <v>123</v>
      </c>
      <c r="E65" s="4" t="s">
        <v>9</v>
      </c>
      <c r="F65" s="4" t="s">
        <v>10</v>
      </c>
      <c r="G65" s="4" t="s">
        <v>9</v>
      </c>
      <c r="H65" s="4" t="s">
        <v>9</v>
      </c>
      <c r="I65" s="4" t="s">
        <v>11</v>
      </c>
      <c r="J65" s="4" t="s">
        <v>10</v>
      </c>
      <c r="K65" s="10" t="s">
        <v>16</v>
      </c>
      <c r="L65" s="4" t="s">
        <v>66</v>
      </c>
      <c r="O65" s="2" t="s">
        <v>148</v>
      </c>
    </row>
    <row r="66" spans="1:17" ht="27.6" x14ac:dyDescent="0.25">
      <c r="A66" s="17">
        <v>43818</v>
      </c>
      <c r="B66" s="18" t="s">
        <v>48</v>
      </c>
      <c r="C66" s="4" t="s">
        <v>93</v>
      </c>
      <c r="D66" s="4" t="s">
        <v>94</v>
      </c>
      <c r="E66" s="4" t="s">
        <v>10</v>
      </c>
      <c r="F66" s="4" t="s">
        <v>9</v>
      </c>
      <c r="G66" s="4" t="s">
        <v>9</v>
      </c>
      <c r="H66" s="4" t="s">
        <v>9</v>
      </c>
      <c r="I66" s="4" t="s">
        <v>11</v>
      </c>
      <c r="J66" s="4" t="s">
        <v>10</v>
      </c>
      <c r="K66" s="10" t="s">
        <v>16</v>
      </c>
      <c r="L66" s="4" t="s">
        <v>14</v>
      </c>
      <c r="O66" s="2" t="s">
        <v>150</v>
      </c>
    </row>
    <row r="67" spans="1:17" ht="27.6" x14ac:dyDescent="0.25">
      <c r="A67" s="11">
        <v>43819</v>
      </c>
      <c r="B67" s="12" t="s">
        <v>22</v>
      </c>
      <c r="C67" s="4" t="s">
        <v>140</v>
      </c>
      <c r="D67" s="4" t="s">
        <v>123</v>
      </c>
      <c r="E67" s="4" t="s">
        <v>9</v>
      </c>
      <c r="F67" s="4" t="s">
        <v>10</v>
      </c>
      <c r="G67" s="4" t="s">
        <v>9</v>
      </c>
      <c r="H67" s="4" t="s">
        <v>9</v>
      </c>
      <c r="I67" s="4" t="s">
        <v>11</v>
      </c>
      <c r="J67" s="4" t="s">
        <v>10</v>
      </c>
      <c r="K67" s="10" t="s">
        <v>16</v>
      </c>
      <c r="L67" s="4" t="s">
        <v>66</v>
      </c>
      <c r="O67" s="2" t="s">
        <v>148</v>
      </c>
    </row>
    <row r="69" spans="1:17" x14ac:dyDescent="0.25">
      <c r="N69" s="2" t="s">
        <v>146</v>
      </c>
      <c r="O69" s="2">
        <f>COUNTIF(O3:O67,"R")</f>
        <v>21</v>
      </c>
    </row>
    <row r="70" spans="1:17" x14ac:dyDescent="0.25">
      <c r="N70" s="2" t="s">
        <v>148</v>
      </c>
      <c r="O70" s="2">
        <f>COUNTIF(O4:O68,"HS")</f>
        <v>12</v>
      </c>
    </row>
    <row r="71" spans="1:17" x14ac:dyDescent="0.25">
      <c r="N71" s="2" t="s">
        <v>149</v>
      </c>
      <c r="O71" s="2">
        <f>COUNTIF(O5:O69,"HF")</f>
        <v>8</v>
      </c>
    </row>
    <row r="72" spans="1:17" x14ac:dyDescent="0.25">
      <c r="N72" s="2" t="s">
        <v>147</v>
      </c>
      <c r="O72" s="2">
        <f>COUNTIF(O6:O70,"C")</f>
        <v>14</v>
      </c>
    </row>
    <row r="73" spans="1:17" x14ac:dyDescent="0.25">
      <c r="N73" s="2" t="s">
        <v>150</v>
      </c>
      <c r="O73" s="2">
        <f>COUNTIF(O7:O71,"S")</f>
        <v>2</v>
      </c>
    </row>
    <row r="74" spans="1:17" x14ac:dyDescent="0.25">
      <c r="N74" s="2" t="s">
        <v>152</v>
      </c>
      <c r="O74" s="2">
        <f>COUNTIF(O8:O72,"P")</f>
        <v>3</v>
      </c>
    </row>
    <row r="75" spans="1:17" x14ac:dyDescent="0.25">
      <c r="N75" s="2" t="s">
        <v>151</v>
      </c>
      <c r="O75" s="2">
        <f>COUNTIF(O9:O73,"HB")</f>
        <v>2</v>
      </c>
      <c r="Q75" s="2">
        <f>SUM(O69:O76)</f>
        <v>64</v>
      </c>
    </row>
    <row r="76" spans="1:17" x14ac:dyDescent="0.25">
      <c r="N76" s="2" t="s">
        <v>156</v>
      </c>
      <c r="O76" s="2">
        <f>COUNTIF(O10:O74,"LC")</f>
        <v>2</v>
      </c>
    </row>
  </sheetData>
  <sortState xmlns:xlrd2="http://schemas.microsoft.com/office/spreadsheetml/2017/richdata2" ref="A47:L50">
    <sortCondition ref="A47:A50"/>
  </sortState>
  <printOptions horizontalCentered="1" verticalCentered="1" headings="1"/>
  <pageMargins left="0.25" right="0.25" top="0.5" bottom="0.5" header="0.3" footer="0.3"/>
  <pageSetup scale="87" fitToHeight="0" orientation="landscape" horizontalDpi="4294967293" verticalDpi="4294967293" r:id="rId1"/>
  <headerFooter>
    <oddHeader>&amp;C&amp;"-,Bold"&amp;14West Point Alumni Glee Club Previews of Coming Attractions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tryan</dc:creator>
  <cp:lastModifiedBy>tcrya</cp:lastModifiedBy>
  <cp:lastPrinted>2019-01-21T05:10:06Z</cp:lastPrinted>
  <dcterms:created xsi:type="dcterms:W3CDTF">2014-03-24T18:31:13Z</dcterms:created>
  <dcterms:modified xsi:type="dcterms:W3CDTF">2020-01-02T15:54:39Z</dcterms:modified>
</cp:coreProperties>
</file>